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210"/>
  </bookViews>
  <sheets>
    <sheet name="KRED" sheetId="1" r:id="rId1"/>
  </sheets>
  <definedNames>
    <definedName name="_xlnm.Print_Area" localSheetId="0">KRED!$A$1:$P$25</definedName>
    <definedName name="_xlnm.Print_Titles" localSheetId="0">KRED!$6:$6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1" l="1"/>
  <c r="I19" i="1" s="1"/>
  <c r="H15" i="1"/>
  <c r="I15" i="1" s="1"/>
  <c r="H9" i="1" l="1"/>
  <c r="I9" i="1" s="1"/>
  <c r="H10" i="1"/>
  <c r="I10" i="1" s="1"/>
  <c r="P9" i="1"/>
  <c r="P10" i="1"/>
  <c r="P11" i="1"/>
  <c r="H24" i="1" l="1"/>
  <c r="H22" i="1"/>
  <c r="I22" i="1" s="1"/>
  <c r="H23" i="1"/>
  <c r="I23" i="1" s="1"/>
  <c r="H12" i="1"/>
  <c r="I12" i="1" s="1"/>
  <c r="H14" i="1" l="1"/>
  <c r="I14" i="1" s="1"/>
  <c r="H11" i="1"/>
  <c r="I11" i="1" s="1"/>
  <c r="P7" i="1" l="1"/>
  <c r="H8" i="1"/>
  <c r="I8" i="1" s="1"/>
  <c r="H13" i="1"/>
  <c r="H16" i="1"/>
  <c r="H17" i="1"/>
  <c r="H20" i="1"/>
  <c r="H21" i="1"/>
  <c r="P8" i="1" l="1"/>
  <c r="P13" i="1"/>
  <c r="P15" i="1"/>
  <c r="P16" i="1"/>
  <c r="P17" i="1"/>
  <c r="P18" i="1"/>
  <c r="P19" i="1"/>
  <c r="P20" i="1"/>
  <c r="P21" i="1"/>
  <c r="P24" i="1"/>
  <c r="I7" i="1" l="1"/>
  <c r="I20" i="1" l="1"/>
  <c r="I24" i="1" l="1"/>
  <c r="I16" i="1" l="1"/>
  <c r="I13" i="1" l="1"/>
  <c r="I21" i="1"/>
  <c r="I17" i="1" l="1"/>
</calcChain>
</file>

<file path=xl/sharedStrings.xml><?xml version="1.0" encoding="utf-8"?>
<sst xmlns="http://schemas.openxmlformats.org/spreadsheetml/2006/main" count="84" uniqueCount="66">
  <si>
    <t>Yayın Tarihi:</t>
  </si>
  <si>
    <t>Revizyon Tarihi/No:</t>
  </si>
  <si>
    <t xml:space="preserve"> </t>
  </si>
  <si>
    <t>Sıra No</t>
  </si>
  <si>
    <t>Faaliyet/Süreç</t>
  </si>
  <si>
    <t>Risk</t>
  </si>
  <si>
    <t>İlgili Taraf</t>
  </si>
  <si>
    <t>Olası Sonuç</t>
  </si>
  <si>
    <t>Mevcut</t>
  </si>
  <si>
    <t>Kontrol/Önleme Uuygulamaları</t>
  </si>
  <si>
    <t>Önlem Alınmasından Sorumlu</t>
  </si>
  <si>
    <t>Termin</t>
  </si>
  <si>
    <t>Güncellenen</t>
  </si>
  <si>
    <t>Olasılık</t>
  </si>
  <si>
    <t>Etki</t>
  </si>
  <si>
    <t>Risk Değerleri</t>
  </si>
  <si>
    <t>Risk Grubu</t>
  </si>
  <si>
    <t>Risk Değeri</t>
  </si>
  <si>
    <t>Bilgi İşlem Dairesi Başkanlığı Genel  Risk Değerlendirmesi</t>
  </si>
  <si>
    <t>H.6.1-D.01</t>
  </si>
  <si>
    <t>…./00</t>
  </si>
  <si>
    <t>Doküman Kodu ve No:</t>
  </si>
  <si>
    <t>1.Sistem ve Ağ Yönetimi Süreci</t>
  </si>
  <si>
    <t>a.İhtiyaç duyulan cihazların temini</t>
  </si>
  <si>
    <t>Yetersiz Bütçe veya Uygun Cihazın Bulunamaması</t>
  </si>
  <si>
    <t>Tüm Üniversite</t>
  </si>
  <si>
    <t xml:space="preserve">İnternet erişiminde yavaşlık veya kesintiler, Sunucu hizmetlerinde olası veri kayıpları </t>
  </si>
  <si>
    <t>b-İhtiyaç duyulan cihazların bakım ve onarımı</t>
  </si>
  <si>
    <t>Cihazların verimli çalışamaması</t>
  </si>
  <si>
    <t>Cihazlarda geri dönüşü olmayan arızalar oluşması dolayısıyla bilişim hizmetlerde aksaklıklar</t>
  </si>
  <si>
    <t>c. E-posta Hizmetleri</t>
  </si>
  <si>
    <t>E-posta Sunucu bilgi ve şifrelerinin ele geçirilmesi</t>
  </si>
  <si>
    <t>Kurum mail kullanıcılarına ait bilgilerin ele geçirilmesi</t>
  </si>
  <si>
    <t>E-Posta kullanıcı şifresinin ele geçirilmesi</t>
  </si>
  <si>
    <t>Mail kullanıcısına ait bilgilerin ele geçirilmesi</t>
  </si>
  <si>
    <t>d. Internet ve kablosuz ağa erişim hizmetleri</t>
  </si>
  <si>
    <t>Üniversitemizin dış ağ ile iletişiminin kopması</t>
  </si>
  <si>
    <t>Üniversitemizde dijital oramda çalışan sistemlerin aksaması</t>
  </si>
  <si>
    <t>Üniversitemiz ağ alt yapısını oluşturan kablolama sisteminin zarar görmesi</t>
  </si>
  <si>
    <t>Üniversitemizdeki bazı birimlere internet hizmetinin verilememesi</t>
  </si>
  <si>
    <t>e.Kampüskart Hizmetleri</t>
  </si>
  <si>
    <t>Kampüskart sunucusunda oluşabilecek arızalar</t>
  </si>
  <si>
    <t>Üniversite personel ve öğrencilerin giriş çıkış yapamaması veya yemek hizmetini alamaması</t>
  </si>
  <si>
    <t>Kampüskarta bağlı turnike ve bariyerlerde oluşabilecek arızalar</t>
  </si>
  <si>
    <t>Üniversite personel ve öğrencilerin ilgili turnikeden veya bariyerden hizmet alamaması</t>
  </si>
  <si>
    <t>f.Kamera Teknik Hizmetleri</t>
  </si>
  <si>
    <t>Kamera kayıt cihazının arızalanması</t>
  </si>
  <si>
    <t>Herhangi bir olayda kamera kayıtlarına ulaşılamaması</t>
  </si>
  <si>
    <t>Kameranın arızalanması</t>
  </si>
  <si>
    <t>İlgili yerde kamera kaydına ulaşılamaması</t>
  </si>
  <si>
    <t>2. Yazılım faaliyetleri</t>
  </si>
  <si>
    <t>a. Yazılım Geliştirme Süreci</t>
  </si>
  <si>
    <t>Beklenmeyen kullanıcı arayüz zorlukları</t>
  </si>
  <si>
    <t>Kullanıcının sistemi kullanmakta zorlanması</t>
  </si>
  <si>
    <t>Yazılım talebindeki eksiklikler</t>
  </si>
  <si>
    <t>Yanlış fonksiyon ve özellik geliştirme</t>
  </si>
  <si>
    <t>Sunucu disklerinin bozulması</t>
  </si>
  <si>
    <t>Verilerin kaybolması</t>
  </si>
  <si>
    <t>Arama Motoru Optimizasyonu (SEO)  hataları</t>
  </si>
  <si>
    <t>Dünya çapında üniversite web sıralamasında düşüş ve üniversitenin tanınırlığında ve gelebilecek yabancı öğrenci sayısında düşüş</t>
  </si>
  <si>
    <t>b.Yazılım İyileştirme Süreci</t>
  </si>
  <si>
    <t>Veritabanındaki verilerin  yazılıma doğru yansıtılmaması</t>
  </si>
  <si>
    <t>Arayüzde verinin görünmemesi</t>
  </si>
  <si>
    <t>c. Web Teknik Destek Süreci</t>
  </si>
  <si>
    <t>Web sayfasının yapısında oluşan hatalar</t>
  </si>
  <si>
    <t>Sayfanın istendiği gibi çalışmaması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</si>
</sst>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Tur"/>
      <charset val="162"/>
    </font>
    <font>
      <sz val="10"/>
      <name val="Arial"/>
      <family val="2"/>
      <charset val="162"/>
    </font>
    <font>
      <b/>
      <sz val="10"/>
      <name val="Arial Tur"/>
      <charset val="162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b/>
      <sz val="18"/>
      <name val="Arial Tur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color indexed="8"/>
      <name val="Times New Roman"/>
      <family val="1"/>
      <charset val="162"/>
    </font>
    <font>
      <sz val="10"/>
      <color indexed="8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1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3" fillId="0" borderId="0" xfId="1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vertical="center" wrapText="1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>
      <alignment horizontal="left" vertical="center" wrapText="1"/>
    </xf>
    <xf numFmtId="0" fontId="1" fillId="0" borderId="0" xfId="1" applyFont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6" fillId="0" borderId="1" xfId="1" applyFont="1" applyFill="1" applyBorder="1" applyAlignment="1" applyProtection="1">
      <alignment horizontal="center" vertical="center" textRotation="90" wrapText="1"/>
      <protection locked="0"/>
    </xf>
    <xf numFmtId="0" fontId="6" fillId="0" borderId="1" xfId="1" applyFont="1" applyFill="1" applyBorder="1" applyAlignment="1" applyProtection="1">
      <alignment horizontal="center" vertical="center" textRotation="90" wrapText="1"/>
      <protection hidden="1"/>
    </xf>
    <xf numFmtId="0" fontId="6" fillId="0" borderId="1" xfId="1" applyFont="1" applyFill="1" applyBorder="1" applyAlignment="1" applyProtection="1">
      <alignment horizontal="center" vertical="center" wrapText="1"/>
      <protection hidden="1"/>
    </xf>
    <xf numFmtId="0" fontId="6" fillId="0" borderId="1" xfId="1" applyFont="1" applyFill="1" applyBorder="1" applyAlignment="1" applyProtection="1">
      <alignment horizontal="center" vertical="center" textRotation="90" shrinkToFit="1"/>
      <protection locked="0"/>
    </xf>
    <xf numFmtId="0" fontId="6" fillId="0" borderId="14" xfId="0" applyFont="1" applyFill="1" applyBorder="1" applyAlignment="1" applyProtection="1">
      <alignment horizontal="left" vertical="center" wrapText="1"/>
      <protection locked="0"/>
    </xf>
    <xf numFmtId="0" fontId="6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/>
    <xf numFmtId="0" fontId="4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14" fontId="7" fillId="0" borderId="16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vertical="center" wrapText="1"/>
      <protection locked="0"/>
    </xf>
    <xf numFmtId="0" fontId="7" fillId="0" borderId="8" xfId="0" applyFont="1" applyFill="1" applyBorder="1" applyAlignment="1" applyProtection="1">
      <alignment vertical="center" wrapText="1"/>
      <protection locked="0"/>
    </xf>
    <xf numFmtId="0" fontId="7" fillId="0" borderId="9" xfId="0" applyFont="1" applyFill="1" applyBorder="1" applyAlignment="1" applyProtection="1">
      <alignment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 shrinkToFit="1"/>
      <protection locked="0"/>
    </xf>
    <xf numFmtId="0" fontId="6" fillId="0" borderId="8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6" fillId="0" borderId="4" xfId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locked="0"/>
    </xf>
    <xf numFmtId="14" fontId="7" fillId="0" borderId="3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_Sayfa1" xfId="1"/>
  </cellStyles>
  <dxfs count="15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15070</xdr:colOff>
      <xdr:row>29</xdr:row>
      <xdr:rowOff>54848</xdr:rowOff>
    </xdr:from>
    <xdr:to>
      <xdr:col>11</xdr:col>
      <xdr:colOff>817486</xdr:colOff>
      <xdr:row>36</xdr:row>
      <xdr:rowOff>73485</xdr:rowOff>
    </xdr:to>
    <xdr:sp macro="" textlink="">
      <xdr:nvSpPr>
        <xdr:cNvPr id="3" name="Metin Kutusu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820704" y="19743425"/>
          <a:ext cx="1661007" cy="1107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  <a:tabLst>
              <a:tab pos="3858895" algn="l"/>
            </a:tabLst>
          </a:pPr>
          <a:r>
            <a:rPr lang="tr-TR" sz="12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ONAY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347132</xdr:colOff>
      <xdr:row>1</xdr:row>
      <xdr:rowOff>42333</xdr:rowOff>
    </xdr:from>
    <xdr:to>
      <xdr:col>1</xdr:col>
      <xdr:colOff>959827</xdr:colOff>
      <xdr:row>3</xdr:row>
      <xdr:rowOff>61166</xdr:rowOff>
    </xdr:to>
    <xdr:pic>
      <xdr:nvPicPr>
        <xdr:cNvPr id="4" name="Picture 2" descr="Giriş Yapını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132" y="210852"/>
          <a:ext cx="612695" cy="636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6"/>
  <sheetViews>
    <sheetView tabSelected="1" view="pageLayout" topLeftCell="C1" zoomScale="70" zoomScaleNormal="90" zoomScalePageLayoutView="70" workbookViewId="0">
      <selection activeCell="N8" sqref="N8"/>
    </sheetView>
  </sheetViews>
  <sheetFormatPr defaultColWidth="9.140625" defaultRowHeight="12.75" x14ac:dyDescent="0.2"/>
  <cols>
    <col min="1" max="1" width="5.42578125" style="6" customWidth="1"/>
    <col min="2" max="2" width="32.5703125" style="2" customWidth="1"/>
    <col min="3" max="3" width="29.7109375" style="7" customWidth="1"/>
    <col min="4" max="4" width="15" style="2" customWidth="1"/>
    <col min="5" max="5" width="26.28515625" style="7" customWidth="1"/>
    <col min="6" max="7" width="5.28515625" style="5" customWidth="1"/>
    <col min="8" max="8" width="5.5703125" style="5" customWidth="1"/>
    <col min="9" max="9" width="23" style="5" customWidth="1"/>
    <col min="10" max="10" width="29.7109375" style="5" customWidth="1"/>
    <col min="11" max="11" width="14.5703125" style="5" customWidth="1"/>
    <col min="12" max="12" width="27" style="5" customWidth="1"/>
    <col min="13" max="15" width="4.42578125" style="5" customWidth="1"/>
    <col min="16" max="16" width="14.42578125" style="5" customWidth="1"/>
    <col min="17" max="16384" width="9.140625" style="2"/>
  </cols>
  <sheetData>
    <row r="1" spans="1:47" ht="13.5" customHeight="1" thickBo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47" ht="30.75" customHeight="1" x14ac:dyDescent="0.2">
      <c r="A2" s="46" t="s">
        <v>2</v>
      </c>
      <c r="B2" s="47"/>
      <c r="C2" s="46" t="s">
        <v>18</v>
      </c>
      <c r="D2" s="47"/>
      <c r="E2" s="47"/>
      <c r="F2" s="47"/>
      <c r="G2" s="47"/>
      <c r="H2" s="47"/>
      <c r="I2" s="47"/>
      <c r="J2" s="47"/>
      <c r="K2" s="47"/>
      <c r="L2" s="22" t="s">
        <v>21</v>
      </c>
      <c r="M2" s="55" t="s">
        <v>19</v>
      </c>
      <c r="N2" s="56"/>
      <c r="O2" s="56"/>
      <c r="P2" s="57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</row>
    <row r="3" spans="1:47" ht="18.600000000000001" customHeight="1" x14ac:dyDescent="0.2">
      <c r="A3" s="48"/>
      <c r="B3" s="49"/>
      <c r="C3" s="48"/>
      <c r="D3" s="49"/>
      <c r="E3" s="49"/>
      <c r="F3" s="49"/>
      <c r="G3" s="49"/>
      <c r="H3" s="49"/>
      <c r="I3" s="49"/>
      <c r="J3" s="49"/>
      <c r="K3" s="49"/>
      <c r="L3" s="23" t="s">
        <v>0</v>
      </c>
      <c r="M3" s="65">
        <v>44566</v>
      </c>
      <c r="N3" s="66"/>
      <c r="O3" s="66"/>
      <c r="P3" s="67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</row>
    <row r="4" spans="1:47" ht="18.75" customHeight="1" thickBot="1" x14ac:dyDescent="0.25">
      <c r="A4" s="48"/>
      <c r="B4" s="49"/>
      <c r="C4" s="48"/>
      <c r="D4" s="49"/>
      <c r="E4" s="49"/>
      <c r="F4" s="49"/>
      <c r="G4" s="49"/>
      <c r="H4" s="49"/>
      <c r="I4" s="49"/>
      <c r="J4" s="49"/>
      <c r="K4" s="49"/>
      <c r="L4" s="23" t="s">
        <v>1</v>
      </c>
      <c r="M4" s="52" t="s">
        <v>20</v>
      </c>
      <c r="N4" s="53"/>
      <c r="O4" s="53"/>
      <c r="P4" s="54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</row>
    <row r="5" spans="1:47" ht="19.5" customHeight="1" x14ac:dyDescent="0.2">
      <c r="A5" s="50" t="s">
        <v>3</v>
      </c>
      <c r="B5" s="50" t="s">
        <v>4</v>
      </c>
      <c r="C5" s="51" t="s">
        <v>5</v>
      </c>
      <c r="D5" s="51" t="s">
        <v>6</v>
      </c>
      <c r="E5" s="51" t="s">
        <v>7</v>
      </c>
      <c r="F5" s="59" t="s">
        <v>8</v>
      </c>
      <c r="G5" s="59"/>
      <c r="H5" s="59"/>
      <c r="I5" s="59"/>
      <c r="J5" s="60" t="s">
        <v>9</v>
      </c>
      <c r="K5" s="61" t="s">
        <v>10</v>
      </c>
      <c r="L5" s="63" t="s">
        <v>11</v>
      </c>
      <c r="M5" s="58" t="s">
        <v>12</v>
      </c>
      <c r="N5" s="58"/>
      <c r="O5" s="58"/>
      <c r="P5" s="58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s="5" customFormat="1" ht="66.75" customHeight="1" x14ac:dyDescent="0.2">
      <c r="A6" s="50"/>
      <c r="B6" s="50"/>
      <c r="C6" s="51"/>
      <c r="D6" s="51"/>
      <c r="E6" s="51"/>
      <c r="F6" s="18" t="s">
        <v>13</v>
      </c>
      <c r="G6" s="18" t="s">
        <v>14</v>
      </c>
      <c r="H6" s="19" t="s">
        <v>15</v>
      </c>
      <c r="I6" s="20" t="s">
        <v>16</v>
      </c>
      <c r="J6" s="60"/>
      <c r="K6" s="62"/>
      <c r="L6" s="64"/>
      <c r="M6" s="21" t="s">
        <v>13</v>
      </c>
      <c r="N6" s="21" t="s">
        <v>14</v>
      </c>
      <c r="O6" s="19" t="s">
        <v>17</v>
      </c>
      <c r="P6" s="20" t="s">
        <v>16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s="4" customFormat="1" ht="36.6" customHeight="1" x14ac:dyDescent="0.2">
      <c r="A7" s="24"/>
      <c r="B7" s="32" t="s">
        <v>22</v>
      </c>
      <c r="C7" s="33"/>
      <c r="D7" s="34"/>
      <c r="E7" s="35"/>
      <c r="F7" s="36"/>
      <c r="G7" s="36"/>
      <c r="H7" s="29"/>
      <c r="I7" s="29" t="str">
        <f>IF(H7="","",IF(H7&lt;=5,"ÇOK DÜŞÜK RİSK",IF(AND(H7&gt;5,H7&lt;=9),"DÜŞÜK RİSK",IF(AND(H7&gt;9,H7&lt;=12),"ORTA RİSK",IF(AND(H7&gt;12,H7&lt;=16),"YÜKSEK RİSK",IF(H7&gt;16,"ÇOK YÜKSEK RİSK",""))))))</f>
        <v/>
      </c>
      <c r="J7" s="27"/>
      <c r="K7" s="27"/>
      <c r="L7" s="27"/>
      <c r="M7" s="28"/>
      <c r="N7" s="28"/>
      <c r="O7" s="29"/>
      <c r="P7" s="29" t="str">
        <f t="shared" ref="P7:P24" si="0">IF(O7="","",IF(AND(O7&gt;=1,O7&lt;=5),"ÇOK DÜŞÜK RİSK",IF(AND(O7&gt;5,O7&lt;=9),"DÜŞÜK RİSK",IF(AND(O7&gt;9,O7&lt;=12),"ORTA RİSK",IF(AND(O7&gt;12,O7&lt;=16),"YÜKSEK RİSK",IF(O7&gt;16,"ÇOK YÜKSEK RİSK",""))))))</f>
        <v/>
      </c>
    </row>
    <row r="8" spans="1:47" s="4" customFormat="1" ht="54" customHeight="1" x14ac:dyDescent="0.2">
      <c r="A8" s="45">
        <v>1</v>
      </c>
      <c r="B8" s="37" t="s">
        <v>23</v>
      </c>
      <c r="C8" s="33" t="s">
        <v>24</v>
      </c>
      <c r="D8" s="34" t="s">
        <v>25</v>
      </c>
      <c r="E8" s="35" t="s">
        <v>26</v>
      </c>
      <c r="F8" s="38">
        <v>3</v>
      </c>
      <c r="G8" s="38">
        <v>4</v>
      </c>
      <c r="H8" s="29">
        <f t="shared" ref="H8:H24" si="1">IF(AND(F8="",G8=""),"",(F8*G8))</f>
        <v>12</v>
      </c>
      <c r="I8" s="29" t="str">
        <f>IF(H8="","",IF(H8&lt;=5,"ÇOK DÜŞÜK RİSK",IF(AND(H8&gt;5,H8&lt;=9),"DÜŞÜK RİSK",IF(AND(H8&gt;9,H8&lt;=12),"ORTA RİSK",IF(AND(H8&gt;12,H8&lt;=16),"YÜKSEK RİSK",IF(H8&gt;16,"ÇOK YÜKSEK RİSK",""))))))</f>
        <v>ORTA RİSK</v>
      </c>
      <c r="J8" s="27"/>
      <c r="K8" s="27"/>
      <c r="L8" s="27"/>
      <c r="M8" s="31"/>
      <c r="N8" s="31"/>
      <c r="O8" s="29"/>
      <c r="P8" s="29" t="str">
        <f t="shared" si="0"/>
        <v/>
      </c>
    </row>
    <row r="9" spans="1:47" s="4" customFormat="1" ht="54" customHeight="1" x14ac:dyDescent="0.2">
      <c r="A9" s="45">
        <v>2</v>
      </c>
      <c r="B9" s="37" t="s">
        <v>27</v>
      </c>
      <c r="C9" s="33" t="s">
        <v>28</v>
      </c>
      <c r="D9" s="34" t="s">
        <v>25</v>
      </c>
      <c r="E9" s="35" t="s">
        <v>29</v>
      </c>
      <c r="F9" s="38">
        <v>1</v>
      </c>
      <c r="G9" s="38">
        <v>4</v>
      </c>
      <c r="H9" s="29">
        <f t="shared" ref="H9:H10" si="2">IF(AND(F9="",G9=""),"",(F9*G9))</f>
        <v>4</v>
      </c>
      <c r="I9" s="29" t="str">
        <f t="shared" ref="I9:I10" si="3">IF(H9="","",IF(H9&lt;=5,"ÇOK DÜŞÜK RİSK",IF(AND(H9&gt;5,H9&lt;=9),"DÜŞÜK RİSK",IF(AND(H9&gt;9,H9&lt;=12),"ORTA RİSK",IF(AND(H9&gt;12,H9&lt;=16),"YÜKSEK RİSK",IF(H9&gt;16,"ÇOK YÜKSEK RİSK",""))))))</f>
        <v>ÇOK DÜŞÜK RİSK</v>
      </c>
      <c r="J9" s="27"/>
      <c r="K9" s="27"/>
      <c r="L9" s="27"/>
      <c r="M9" s="31"/>
      <c r="N9" s="31"/>
      <c r="O9" s="29"/>
      <c r="P9" s="29" t="str">
        <f t="shared" ref="P9:P11" si="4">IF(O9="","",IF(AND(O9&gt;=1,O9&lt;=5),"ÇOK DÜŞÜK RİSK",IF(AND(O9&gt;5,O9&lt;=9),"DÜŞÜK RİSK",IF(AND(O9&gt;9,O9&lt;=12),"ORTA RİSK",IF(AND(O9&gt;12,O9&lt;=16),"YÜKSEK RİSK",IF(O9&gt;16,"ÇOK YÜKSEK RİSK",""))))))</f>
        <v/>
      </c>
    </row>
    <row r="10" spans="1:47" s="4" customFormat="1" ht="54" customHeight="1" x14ac:dyDescent="0.2">
      <c r="A10" s="45">
        <v>3</v>
      </c>
      <c r="B10" s="37" t="s">
        <v>30</v>
      </c>
      <c r="C10" s="33" t="s">
        <v>31</v>
      </c>
      <c r="D10" s="34" t="s">
        <v>25</v>
      </c>
      <c r="E10" s="35" t="s">
        <v>32</v>
      </c>
      <c r="F10" s="38">
        <v>1</v>
      </c>
      <c r="G10" s="38">
        <v>5</v>
      </c>
      <c r="H10" s="29">
        <f t="shared" si="2"/>
        <v>5</v>
      </c>
      <c r="I10" s="29" t="str">
        <f t="shared" si="3"/>
        <v>ÇOK DÜŞÜK RİSK</v>
      </c>
      <c r="J10" s="27"/>
      <c r="K10" s="27"/>
      <c r="L10" s="27"/>
      <c r="M10" s="31"/>
      <c r="N10" s="31"/>
      <c r="O10" s="29"/>
      <c r="P10" s="29" t="str">
        <f t="shared" si="4"/>
        <v/>
      </c>
    </row>
    <row r="11" spans="1:47" s="4" customFormat="1" ht="50.25" customHeight="1" x14ac:dyDescent="0.2">
      <c r="A11" s="45">
        <v>4</v>
      </c>
      <c r="B11" s="37"/>
      <c r="C11" s="33" t="s">
        <v>33</v>
      </c>
      <c r="D11" s="34" t="s">
        <v>25</v>
      </c>
      <c r="E11" s="35" t="s">
        <v>34</v>
      </c>
      <c r="F11" s="38">
        <v>1</v>
      </c>
      <c r="G11" s="38">
        <v>2</v>
      </c>
      <c r="H11" s="29">
        <f t="shared" ref="H11" si="5">IF(AND(F11="",G11=""),"",(F11*G11))</f>
        <v>2</v>
      </c>
      <c r="I11" s="29" t="str">
        <f t="shared" ref="I11:I12" si="6">IF(H11="","",IF(H11&lt;=5,"ÇOK DÜŞÜK RİSK",IF(AND(H11&gt;5,H11&lt;=9),"DÜŞÜK RİSK",IF(AND(H11&gt;9,H11&lt;=12),"ORTA RİSK",IF(AND(H11&gt;12,H11&lt;=16),"YÜKSEK RİSK",IF(H11&gt;16,"ÇOK YÜKSEK RİSK",""))))))</f>
        <v>ÇOK DÜŞÜK RİSK</v>
      </c>
      <c r="J11" s="27"/>
      <c r="K11" s="27"/>
      <c r="L11" s="27"/>
      <c r="M11" s="31"/>
      <c r="N11" s="31"/>
      <c r="O11" s="29"/>
      <c r="P11" s="29" t="str">
        <f t="shared" si="4"/>
        <v/>
      </c>
    </row>
    <row r="12" spans="1:47" s="4" customFormat="1" ht="63.75" customHeight="1" x14ac:dyDescent="0.2">
      <c r="A12" s="45">
        <v>5</v>
      </c>
      <c r="B12" s="39" t="s">
        <v>35</v>
      </c>
      <c r="C12" s="33" t="s">
        <v>36</v>
      </c>
      <c r="D12" s="34" t="s">
        <v>25</v>
      </c>
      <c r="E12" s="35" t="s">
        <v>37</v>
      </c>
      <c r="F12" s="38">
        <v>1</v>
      </c>
      <c r="G12" s="38">
        <v>4</v>
      </c>
      <c r="H12" s="29">
        <f t="shared" ref="H12" si="7">IF(AND(F12="",G12=""),"",(F12*G12))</f>
        <v>4</v>
      </c>
      <c r="I12" s="29" t="str">
        <f t="shared" si="6"/>
        <v>ÇOK DÜŞÜK RİSK</v>
      </c>
      <c r="J12" s="27"/>
      <c r="K12" s="27"/>
      <c r="L12" s="27"/>
      <c r="M12" s="31"/>
      <c r="N12" s="31"/>
      <c r="O12" s="29"/>
      <c r="P12" s="29"/>
    </row>
    <row r="13" spans="1:47" s="4" customFormat="1" ht="54" customHeight="1" x14ac:dyDescent="0.2">
      <c r="A13" s="45">
        <v>6</v>
      </c>
      <c r="B13" s="37"/>
      <c r="C13" s="33" t="s">
        <v>38</v>
      </c>
      <c r="D13" s="34" t="s">
        <v>25</v>
      </c>
      <c r="E13" s="35" t="s">
        <v>39</v>
      </c>
      <c r="F13" s="36">
        <v>1</v>
      </c>
      <c r="G13" s="36">
        <v>3</v>
      </c>
      <c r="H13" s="29">
        <f t="shared" si="1"/>
        <v>3</v>
      </c>
      <c r="I13" s="29" t="str">
        <f t="shared" ref="I13:I24" si="8">IF(H13="","",IF(H13&lt;=5,"ÇOK DÜŞÜK RİSK",IF(AND(H13&gt;5,H13&lt;=9),"DÜŞÜK RİSK",IF(AND(H13&gt;9,H13&lt;=12),"ORTA RİSK",IF(AND(H13&gt;12,H13&lt;=16),"YÜKSEK RİSK",IF(H13&gt;16,"ÇOK YÜKSEK RİSK",""))))))</f>
        <v>ÇOK DÜŞÜK RİSK</v>
      </c>
      <c r="J13" s="27"/>
      <c r="K13" s="27"/>
      <c r="L13" s="27"/>
      <c r="M13" s="28"/>
      <c r="N13" s="28"/>
      <c r="O13" s="29"/>
      <c r="P13" s="29" t="str">
        <f t="shared" si="0"/>
        <v/>
      </c>
    </row>
    <row r="14" spans="1:47" s="4" customFormat="1" ht="46.5" customHeight="1" x14ac:dyDescent="0.2">
      <c r="A14" s="45">
        <v>7</v>
      </c>
      <c r="B14" s="40" t="s">
        <v>40</v>
      </c>
      <c r="C14" s="33" t="s">
        <v>41</v>
      </c>
      <c r="D14" s="34" t="s">
        <v>25</v>
      </c>
      <c r="E14" s="35" t="s">
        <v>42</v>
      </c>
      <c r="F14" s="36">
        <v>1</v>
      </c>
      <c r="G14" s="36">
        <v>3</v>
      </c>
      <c r="H14" s="29">
        <f t="shared" ref="H14" si="9">IF(AND(F14="",G14=""),"",(F14*G14))</f>
        <v>3</v>
      </c>
      <c r="I14" s="29" t="str">
        <f t="shared" ref="I14" si="10">IF(H14="","",IF(H14&lt;=5,"ÇOK DÜŞÜK RİSK",IF(AND(H14&gt;5,H14&lt;=9),"DÜŞÜK RİSK",IF(AND(H14&gt;9,H14&lt;=12),"ORTA RİSK",IF(AND(H14&gt;12,H14&lt;=16),"YÜKSEK RİSK",IF(H14&gt;16,"ÇOK YÜKSEK RİSK",""))))))</f>
        <v>ÇOK DÜŞÜK RİSK</v>
      </c>
      <c r="J14" s="27"/>
      <c r="K14" s="27"/>
      <c r="L14" s="27"/>
      <c r="M14" s="28"/>
      <c r="N14" s="28"/>
      <c r="O14" s="29"/>
      <c r="P14" s="29"/>
    </row>
    <row r="15" spans="1:47" s="4" customFormat="1" ht="51" x14ac:dyDescent="0.2">
      <c r="A15" s="45">
        <v>8</v>
      </c>
      <c r="B15" s="37"/>
      <c r="C15" s="41" t="s">
        <v>43</v>
      </c>
      <c r="D15" s="34" t="s">
        <v>25</v>
      </c>
      <c r="E15" s="35" t="s">
        <v>44</v>
      </c>
      <c r="F15" s="36">
        <v>1</v>
      </c>
      <c r="G15" s="36">
        <v>2</v>
      </c>
      <c r="H15" s="29">
        <f t="shared" ref="H15" si="11">IF(AND(F15="",G15=""),"",(F15*G15))</f>
        <v>2</v>
      </c>
      <c r="I15" s="29" t="str">
        <f t="shared" ref="I15" si="12">IF(H15="","",IF(H15&lt;=5,"ÇOK DÜŞÜK RİSK",IF(AND(H15&gt;5,H15&lt;=9),"DÜŞÜK RİSK",IF(AND(H15&gt;9,H15&lt;=12),"ORTA RİSK",IF(AND(H15&gt;12,H15&lt;=16),"YÜKSEK RİSK",IF(H15&gt;16,"ÇOK YÜKSEK RİSK",""))))))</f>
        <v>ÇOK DÜŞÜK RİSK</v>
      </c>
      <c r="J15" s="27"/>
      <c r="K15" s="27"/>
      <c r="L15" s="27"/>
      <c r="M15" s="28"/>
      <c r="N15" s="28"/>
      <c r="O15" s="29"/>
      <c r="P15" s="29" t="str">
        <f t="shared" si="0"/>
        <v/>
      </c>
    </row>
    <row r="16" spans="1:47" s="4" customFormat="1" ht="25.5" x14ac:dyDescent="0.2">
      <c r="A16" s="45">
        <v>9</v>
      </c>
      <c r="B16" s="42" t="s">
        <v>45</v>
      </c>
      <c r="C16" s="41" t="s">
        <v>46</v>
      </c>
      <c r="D16" s="34" t="s">
        <v>25</v>
      </c>
      <c r="E16" s="35" t="s">
        <v>47</v>
      </c>
      <c r="F16" s="36">
        <v>1</v>
      </c>
      <c r="G16" s="36">
        <v>5</v>
      </c>
      <c r="H16" s="29">
        <f t="shared" si="1"/>
        <v>5</v>
      </c>
      <c r="I16" s="29" t="str">
        <f t="shared" si="8"/>
        <v>ÇOK DÜŞÜK RİSK</v>
      </c>
      <c r="J16" s="27"/>
      <c r="K16" s="27"/>
      <c r="L16" s="27"/>
      <c r="M16" s="28"/>
      <c r="N16" s="28"/>
      <c r="O16" s="29"/>
      <c r="P16" s="29" t="str">
        <f t="shared" si="0"/>
        <v/>
      </c>
    </row>
    <row r="17" spans="1:16" s="4" customFormat="1" ht="44.25" customHeight="1" x14ac:dyDescent="0.25">
      <c r="A17" s="45">
        <v>10</v>
      </c>
      <c r="B17" s="43"/>
      <c r="C17" s="41" t="s">
        <v>48</v>
      </c>
      <c r="D17" s="34" t="s">
        <v>25</v>
      </c>
      <c r="E17" s="35" t="s">
        <v>49</v>
      </c>
      <c r="F17" s="36">
        <v>1</v>
      </c>
      <c r="G17" s="36">
        <v>5</v>
      </c>
      <c r="H17" s="29">
        <f t="shared" si="1"/>
        <v>5</v>
      </c>
      <c r="I17" s="29" t="str">
        <f t="shared" si="8"/>
        <v>ÇOK DÜŞÜK RİSK</v>
      </c>
      <c r="J17" s="27"/>
      <c r="K17" s="27"/>
      <c r="L17" s="27"/>
      <c r="M17" s="28"/>
      <c r="N17" s="28"/>
      <c r="O17" s="29"/>
      <c r="P17" s="29" t="str">
        <f t="shared" si="0"/>
        <v/>
      </c>
    </row>
    <row r="18" spans="1:16" s="4" customFormat="1" ht="43.5" customHeight="1" x14ac:dyDescent="0.2">
      <c r="A18" s="24"/>
      <c r="B18" s="32" t="s">
        <v>50</v>
      </c>
      <c r="C18" s="33"/>
      <c r="D18" s="34"/>
      <c r="E18" s="35"/>
      <c r="F18" s="36"/>
      <c r="G18" s="36"/>
      <c r="H18" s="29"/>
      <c r="I18" s="29"/>
      <c r="J18" s="27"/>
      <c r="K18" s="27"/>
      <c r="L18" s="27"/>
      <c r="M18" s="28"/>
      <c r="N18" s="28"/>
      <c r="O18" s="29"/>
      <c r="P18" s="29" t="str">
        <f t="shared" si="0"/>
        <v/>
      </c>
    </row>
    <row r="19" spans="1:16" s="4" customFormat="1" ht="25.5" x14ac:dyDescent="0.2">
      <c r="A19" s="45">
        <v>11</v>
      </c>
      <c r="B19" s="37" t="s">
        <v>51</v>
      </c>
      <c r="C19" s="33" t="s">
        <v>52</v>
      </c>
      <c r="D19" s="34" t="s">
        <v>25</v>
      </c>
      <c r="E19" s="35" t="s">
        <v>53</v>
      </c>
      <c r="F19" s="36">
        <v>1</v>
      </c>
      <c r="G19" s="36">
        <v>4</v>
      </c>
      <c r="H19" s="29">
        <f t="shared" ref="H19" si="13">IF(AND(F19="",G19=""),"",(F19*G19))</f>
        <v>4</v>
      </c>
      <c r="I19" s="29" t="str">
        <f t="shared" ref="I19" si="14">IF(H19="","",IF(H19&lt;=5,"ÇOK DÜŞÜK RİSK",IF(AND(H19&gt;5,H19&lt;=9),"DÜŞÜK RİSK",IF(AND(H19&gt;9,H19&lt;=12),"ORTA RİSK",IF(AND(H19&gt;12,H19&lt;=16),"YÜKSEK RİSK",IF(H19&gt;16,"ÇOK YÜKSEK RİSK",""))))))</f>
        <v>ÇOK DÜŞÜK RİSK</v>
      </c>
      <c r="J19" s="27"/>
      <c r="K19" s="27"/>
      <c r="L19" s="27"/>
      <c r="M19" s="28"/>
      <c r="N19" s="28"/>
      <c r="O19" s="29"/>
      <c r="P19" s="29" t="str">
        <f t="shared" si="0"/>
        <v/>
      </c>
    </row>
    <row r="20" spans="1:16" s="4" customFormat="1" ht="54" customHeight="1" x14ac:dyDescent="0.2">
      <c r="A20" s="45">
        <v>12</v>
      </c>
      <c r="B20" s="37"/>
      <c r="C20" s="33" t="s">
        <v>54</v>
      </c>
      <c r="D20" s="34" t="s">
        <v>25</v>
      </c>
      <c r="E20" s="35" t="s">
        <v>55</v>
      </c>
      <c r="F20" s="36">
        <v>2</v>
      </c>
      <c r="G20" s="36">
        <v>5</v>
      </c>
      <c r="H20" s="29">
        <f t="shared" si="1"/>
        <v>10</v>
      </c>
      <c r="I20" s="29" t="str">
        <f t="shared" si="8"/>
        <v>ORTA RİSK</v>
      </c>
      <c r="J20" s="27"/>
      <c r="K20" s="27"/>
      <c r="L20" s="27"/>
      <c r="M20" s="28"/>
      <c r="N20" s="28"/>
      <c r="O20" s="29"/>
      <c r="P20" s="29" t="str">
        <f t="shared" si="0"/>
        <v/>
      </c>
    </row>
    <row r="21" spans="1:16" s="4" customFormat="1" ht="35.25" customHeight="1" x14ac:dyDescent="0.2">
      <c r="A21" s="45">
        <v>13</v>
      </c>
      <c r="B21" s="37"/>
      <c r="C21" s="33" t="s">
        <v>56</v>
      </c>
      <c r="D21" s="34" t="s">
        <v>25</v>
      </c>
      <c r="E21" s="35" t="s">
        <v>57</v>
      </c>
      <c r="F21" s="36">
        <v>1</v>
      </c>
      <c r="G21" s="36">
        <v>5</v>
      </c>
      <c r="H21" s="29">
        <f t="shared" si="1"/>
        <v>5</v>
      </c>
      <c r="I21" s="29" t="str">
        <f t="shared" si="8"/>
        <v>ÇOK DÜŞÜK RİSK</v>
      </c>
      <c r="J21" s="27"/>
      <c r="K21" s="27"/>
      <c r="L21" s="27"/>
      <c r="M21" s="28"/>
      <c r="N21" s="28"/>
      <c r="O21" s="29"/>
      <c r="P21" s="29" t="str">
        <f t="shared" si="0"/>
        <v/>
      </c>
    </row>
    <row r="22" spans="1:16" s="4" customFormat="1" ht="63.75" x14ac:dyDescent="0.2">
      <c r="A22" s="45">
        <v>14</v>
      </c>
      <c r="B22" s="37"/>
      <c r="C22" s="33" t="s">
        <v>58</v>
      </c>
      <c r="D22" s="34" t="s">
        <v>25</v>
      </c>
      <c r="E22" s="35" t="s">
        <v>59</v>
      </c>
      <c r="F22" s="36">
        <v>2</v>
      </c>
      <c r="G22" s="36">
        <v>4</v>
      </c>
      <c r="H22" s="29">
        <f t="shared" ref="H22:H23" si="15">IF(AND(F22="",G22=""),"",(F22*G22))</f>
        <v>8</v>
      </c>
      <c r="I22" s="29" t="str">
        <f t="shared" si="8"/>
        <v>DÜŞÜK RİSK</v>
      </c>
      <c r="J22" s="27"/>
      <c r="K22" s="27"/>
      <c r="L22" s="27"/>
      <c r="M22" s="28"/>
      <c r="N22" s="28"/>
      <c r="O22" s="29"/>
      <c r="P22" s="29"/>
    </row>
    <row r="23" spans="1:16" s="4" customFormat="1" ht="36" customHeight="1" x14ac:dyDescent="0.2">
      <c r="A23" s="45">
        <v>15</v>
      </c>
      <c r="B23" s="37" t="s">
        <v>60</v>
      </c>
      <c r="C23" s="33" t="s">
        <v>61</v>
      </c>
      <c r="D23" s="34" t="s">
        <v>25</v>
      </c>
      <c r="E23" s="35" t="s">
        <v>62</v>
      </c>
      <c r="F23" s="36">
        <v>1</v>
      </c>
      <c r="G23" s="36">
        <v>2</v>
      </c>
      <c r="H23" s="29">
        <f t="shared" si="15"/>
        <v>2</v>
      </c>
      <c r="I23" s="29" t="str">
        <f t="shared" si="8"/>
        <v>ÇOK DÜŞÜK RİSK</v>
      </c>
      <c r="J23" s="27"/>
      <c r="K23" s="27"/>
      <c r="L23" s="27"/>
      <c r="M23" s="28"/>
      <c r="N23" s="28"/>
      <c r="O23" s="29"/>
      <c r="P23" s="29"/>
    </row>
    <row r="24" spans="1:16" s="4" customFormat="1" ht="38.25" customHeight="1" x14ac:dyDescent="0.2">
      <c r="A24" s="45">
        <v>16</v>
      </c>
      <c r="B24" s="44" t="s">
        <v>63</v>
      </c>
      <c r="C24" s="33" t="s">
        <v>64</v>
      </c>
      <c r="D24" s="34" t="s">
        <v>25</v>
      </c>
      <c r="E24" s="35" t="s">
        <v>65</v>
      </c>
      <c r="F24" s="36">
        <v>3</v>
      </c>
      <c r="G24" s="36">
        <v>4</v>
      </c>
      <c r="H24" s="29">
        <f t="shared" si="1"/>
        <v>12</v>
      </c>
      <c r="I24" s="29" t="str">
        <f t="shared" si="8"/>
        <v>ORTA RİSK</v>
      </c>
      <c r="J24" s="27"/>
      <c r="K24" s="27"/>
      <c r="L24" s="27"/>
      <c r="M24" s="28"/>
      <c r="N24" s="28"/>
      <c r="O24" s="29"/>
      <c r="P24" s="29" t="str">
        <f t="shared" si="0"/>
        <v/>
      </c>
    </row>
    <row r="25" spans="1:16" s="4" customFormat="1" ht="36" customHeight="1" x14ac:dyDescent="0.2">
      <c r="A25" s="24"/>
      <c r="B25" s="30"/>
      <c r="C25" s="25"/>
      <c r="D25" s="26"/>
      <c r="E25" s="27"/>
      <c r="F25" s="28"/>
      <c r="G25" s="28"/>
      <c r="H25" s="29"/>
      <c r="I25" s="29"/>
      <c r="J25" s="27"/>
      <c r="K25" s="27"/>
      <c r="L25" s="27"/>
      <c r="M25" s="28"/>
      <c r="N25" s="28"/>
      <c r="O25" s="29"/>
      <c r="P25" s="29"/>
    </row>
    <row r="26" spans="1:16" ht="28.15" customHeight="1" x14ac:dyDescent="0.2">
      <c r="A26" s="8"/>
      <c r="B26" s="9"/>
      <c r="C26" s="10"/>
      <c r="D26" s="11"/>
      <c r="E26" s="10"/>
      <c r="F26" s="12"/>
      <c r="G26" s="12"/>
      <c r="H26" s="13"/>
      <c r="I26" s="14"/>
      <c r="J26" s="12"/>
      <c r="K26" s="12"/>
      <c r="L26" s="15"/>
      <c r="M26" s="12"/>
      <c r="N26" s="12"/>
      <c r="O26" s="14"/>
      <c r="P26" s="14"/>
    </row>
  </sheetData>
  <sheetProtection formatCells="0"/>
  <mergeCells count="15">
    <mergeCell ref="E5:E6"/>
    <mergeCell ref="M4:P4"/>
    <mergeCell ref="M2:P2"/>
    <mergeCell ref="M5:P5"/>
    <mergeCell ref="F5:I5"/>
    <mergeCell ref="J5:J6"/>
    <mergeCell ref="K5:K6"/>
    <mergeCell ref="L5:L6"/>
    <mergeCell ref="M3:P3"/>
    <mergeCell ref="C2:K4"/>
    <mergeCell ref="A2:B4"/>
    <mergeCell ref="A5:A6"/>
    <mergeCell ref="B5:B6"/>
    <mergeCell ref="C5:C6"/>
    <mergeCell ref="D5:D6"/>
  </mergeCells>
  <conditionalFormatting sqref="I7:I17 P7:P25 I20:I26">
    <cfRule type="expression" dxfId="14" priority="202">
      <formula>AND(H7&gt;16,H7&lt;=25)</formula>
    </cfRule>
    <cfRule type="expression" dxfId="13" priority="203">
      <formula>AND(H7&gt;=15,H7&lt;20)</formula>
    </cfRule>
    <cfRule type="expression" dxfId="12" priority="204">
      <formula>AND(H7&gt;=10,H7&lt;=12)</formula>
    </cfRule>
    <cfRule type="expression" dxfId="11" priority="205">
      <formula>AND(H7&gt;=6,H7&lt;=9)</formula>
    </cfRule>
    <cfRule type="expression" dxfId="10" priority="206">
      <formula>AND(H7&gt;=1,H7&lt;=5)</formula>
    </cfRule>
  </conditionalFormatting>
  <conditionalFormatting sqref="P26">
    <cfRule type="expression" dxfId="9" priority="156">
      <formula>AND(O26&gt;16,O26&lt;25)</formula>
    </cfRule>
    <cfRule type="expression" dxfId="8" priority="157">
      <formula>AND(O26&gt;=15,O26&lt;20)</formula>
    </cfRule>
    <cfRule type="expression" dxfId="7" priority="158">
      <formula>AND(O26&gt;=10,O26&lt;=12)</formula>
    </cfRule>
    <cfRule type="expression" dxfId="6" priority="159">
      <formula>AND(O26&gt;=6,O26&lt;=9)</formula>
    </cfRule>
    <cfRule type="expression" dxfId="5" priority="160">
      <formula>AND(O26&gt;=1,O26&lt;=5)</formula>
    </cfRule>
  </conditionalFormatting>
  <conditionalFormatting sqref="I18:I19">
    <cfRule type="expression" dxfId="4" priority="1">
      <formula>AND(H18&gt;16,H18&lt;=25)</formula>
    </cfRule>
    <cfRule type="expression" dxfId="3" priority="2">
      <formula>AND(H18&gt;=15,H18&lt;20)</formula>
    </cfRule>
    <cfRule type="expression" dxfId="2" priority="3">
      <formula>AND(H18&gt;=10,H18&lt;=12)</formula>
    </cfRule>
    <cfRule type="expression" dxfId="1" priority="4">
      <formula>AND(H18&gt;=6,H18&lt;=9)</formula>
    </cfRule>
    <cfRule type="expression" dxfId="0" priority="5">
      <formula>AND(H18&gt;=1,H18&lt;=5)</formula>
    </cfRule>
  </conditionalFormatting>
  <pageMargins left="0.35433070866141736" right="0.35433070866141736" top="0.78740157480314965" bottom="0.78740157480314965" header="0.51181102362204722" footer="0.51181102362204722"/>
  <pageSetup paperSize="9" scale="57" fitToHeight="0" orientation="landscape" verticalDpi="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KRED</vt:lpstr>
      <vt:lpstr>KRED!Yazdırma_Alanı</vt:lpstr>
      <vt:lpstr>KRED!Yazdırma_Başlıkları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cp:lastPrinted>2021-10-21T10:23:47Z</cp:lastPrinted>
  <dcterms:created xsi:type="dcterms:W3CDTF">2018-02-25T12:51:09Z</dcterms:created>
  <dcterms:modified xsi:type="dcterms:W3CDTF">2021-12-29T16:20:43Z</dcterms:modified>
</cp:coreProperties>
</file>